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95" windowHeight="8190"/>
  </bookViews>
  <sheets>
    <sheet name="ЭЭ 2015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36" i="1" l="1"/>
  <c r="E37" i="1"/>
  <c r="E9" i="1" l="1"/>
  <c r="E27" i="1" l="1"/>
  <c r="E29" i="1" l="1"/>
  <c r="E15" i="1" l="1"/>
  <c r="E40" i="1" l="1"/>
  <c r="E24" i="1" l="1"/>
  <c r="E17" i="1"/>
  <c r="E14" i="1" l="1"/>
  <c r="E12" i="1" s="1"/>
  <c r="E31" i="1" s="1"/>
</calcChain>
</file>

<file path=xl/comments1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<sst xmlns="http://schemas.openxmlformats.org/spreadsheetml/2006/main" count="71" uniqueCount="47">
  <si>
    <t>Информация об основных показателях финансово-хозяйственной деятельности за 2015 год,</t>
  </si>
  <si>
    <t>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</si>
  <si>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</si>
  <si>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</si>
  <si>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</si>
  <si>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 xml:space="preserve">Выручка от регулируемой деятельности </t>
  </si>
  <si>
    <t>тыс. руб.</t>
  </si>
  <si>
    <t xml:space="preserve">Себестоимость производимых товаров (оказываемых услуг) по регулируемому виду деятельности, в том числе: </t>
  </si>
  <si>
    <t xml:space="preserve">Расходы на покупную тепловую энергию </t>
  </si>
  <si>
    <t>Расходы на топливо</t>
  </si>
  <si>
    <t>газ природный, стоимость</t>
  </si>
  <si>
    <t>Объем</t>
  </si>
  <si>
    <t>тыс. м3</t>
  </si>
  <si>
    <t>Стоимость единицы объема с учетом доставки (транспортировки)</t>
  </si>
  <si>
    <t>руб./м3</t>
  </si>
  <si>
    <t>Расходы на покупную электрическую энергию,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</si>
  <si>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</si>
  <si>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</si>
  <si>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</si>
  <si>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</si>
  <si>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</si>
  <si>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хим. 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</si>
  <si>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</si>
  <si>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производственного персонала</t>
  </si>
  <si>
    <t>Расходы на амортизацию основных производственных фондов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</si>
  <si>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</si>
  <si>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</si>
  <si>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</si>
  <si>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</si>
  <si>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</si>
  <si>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</si>
  <si>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Чистая прибыль от регулируемого вида деятельности</t>
  </si>
  <si>
    <t>Изменение стоимости основных фондов</t>
  </si>
  <si>
    <t>за счет ввода (вывода) из эксплуатации</t>
  </si>
  <si>
    <t>стоимость переоценки основных фондов</t>
  </si>
  <si>
    <t>Среднесписочная численность основного производственного персонала</t>
  </si>
  <si>
    <t>чел.</t>
  </si>
  <si>
    <t>Среднесписочная численность административно-управленческого персонала</t>
  </si>
  <si>
    <t>Электроснабжение</t>
  </si>
  <si>
    <t xml:space="preserve">       компенсация нормативных потерь</t>
  </si>
  <si>
    <t xml:space="preserve">       от реализации электрической энергии</t>
  </si>
  <si>
    <t>тыс. кВтч</t>
  </si>
  <si>
    <t>Объем электрической энергии, отпускаемой потребителям по договорам</t>
  </si>
  <si>
    <t>Объем электрической энергии, отгруженной в сеть</t>
  </si>
  <si>
    <t>кг у.т./кВт</t>
  </si>
  <si>
    <t>Удельный расход условного топлива на единицу электрической энергии, отпускаемой потребителям по договорам</t>
  </si>
  <si>
    <t>Вид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</si>
</sst>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sz val="9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indent="2"/>
    </xf>
    <xf numFmtId="0" fontId="3" fillId="0" borderId="1" xfId="0" applyFont="1" applyFill="1" applyBorder="1" applyAlignment="1">
      <alignment horizontal="left" vertical="center" wrapText="1" indent="1"/>
    </xf>
    <xf numFmtId="14" fontId="3" fillId="0" borderId="2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3"/>
    </xf>
    <xf numFmtId="14" fontId="3" fillId="0" borderId="3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indent="2"/>
    </xf>
    <xf numFmtId="0" fontId="3" fillId="0" borderId="1" xfId="0" applyFont="1" applyBorder="1" applyAlignment="1">
      <alignment horizontal="left" vertical="center" wrapText="1" indent="3"/>
    </xf>
    <xf numFmtId="4" fontId="6" fillId="0" borderId="1" xfId="0" applyNumberFormat="1" applyFont="1" applyBorder="1" applyAlignment="1">
      <alignment horizontal="right" vertical="center" indent="2"/>
    </xf>
    <xf numFmtId="4" fontId="3" fillId="0" borderId="1" xfId="0" applyNumberFormat="1" applyFont="1" applyBorder="1" applyAlignment="1">
      <alignment horizontal="right" vertical="center" indent="2"/>
    </xf>
    <xf numFmtId="0" fontId="3" fillId="0" borderId="1" xfId="0" applyFont="1" applyBorder="1" applyAlignment="1">
      <alignment vertical="center" wrapText="1"/>
    </xf>
    <xf numFmtId="2" fontId="0" fillId="0" borderId="0" xfId="0" applyNumberFormat="1"/>
    <xf numFmtId="164" fontId="6" fillId="0" borderId="1" xfId="0" applyNumberFormat="1" applyFont="1" applyBorder="1" applyAlignment="1">
      <alignment horizontal="right" vertical="center" indent="2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indent="2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G40"/>
  <sheetViews>
    <sheetView tabSelected="1" workbookViewId="0">
      <selection activeCell="G8" sqref="G8"/>
    </sheetView>
  </sheetViews>
  <sheetFormatPr defaultRowHeight="15" x14ac:dyDescent="0.25"/>
  <cols>
    <col min="1" max="1" width="5.7109375" customWidth="1"/>
    <col min="2" max="2" width="5.42578125" customWidth="1"/>
    <col min="3" max="3" width="48.7109375" customWidth="1"/>
    <col min="4" max="4" width="10.7109375" customWidth="1"/>
    <col min="5" max="5" width="22.140625" customWidth="1"/>
    <col min="6" max="6" width="6.140625" customWidth="1"/>
    <col min="7" max="7" width="9.7109375" bestFit="1" customWidth="1"/>
  </cols>
  <sheetData>
    <row r="2" spans="1:6" x14ac:dyDescent="0.25">
      <c r="A2" s="31" t="s">
        <v>0</v>
      </c>
      <c r="B2" s="31"/>
      <c r="C2" s="31"/>
      <c r="D2" s="31"/>
      <c r="E2" s="31"/>
      <c r="F2" s="31"/>
    </row>
    <row r="3" spans="1:6" x14ac:dyDescent="0.25">
      <c r="A3" s="31" t="s">
        <v>1</v>
      </c>
      <c r="B3" s="31"/>
      <c r="C3" s="31"/>
      <c r="D3" s="31"/>
      <c r="E3" s="31"/>
      <c r="F3" s="31"/>
    </row>
    <row r="4" spans="1:6" x14ac:dyDescent="0.25">
      <c r="A4" s="32"/>
      <c r="B4" s="32"/>
      <c r="C4" s="32"/>
      <c r="D4" s="32"/>
      <c r="E4" s="32"/>
      <c r="F4" s="32"/>
    </row>
    <row r="6" spans="1:6" s="1" customFormat="1" ht="22.5" customHeight="1" x14ac:dyDescent="0.25">
      <c r="B6" s="33" t="s">
        <v>2</v>
      </c>
      <c r="C6" s="33" t="s">
        <v>3</v>
      </c>
      <c r="D6" s="33" t="s">
        <v>4</v>
      </c>
      <c r="E6" s="2" t="s">
        <v>46</v>
      </c>
    </row>
    <row r="7" spans="1:6" s="1" customFormat="1" ht="25.5" customHeight="1" x14ac:dyDescent="0.25">
      <c r="B7" s="33"/>
      <c r="C7" s="33"/>
      <c r="D7" s="33"/>
      <c r="E7" s="3" t="s">
        <v>38</v>
      </c>
    </row>
    <row r="8" spans="1:6" s="4" customFormat="1" ht="11.25" x14ac:dyDescent="0.2">
      <c r="B8" s="5">
        <v>1</v>
      </c>
      <c r="C8" s="5">
        <v>2</v>
      </c>
      <c r="D8" s="5">
        <v>3</v>
      </c>
      <c r="E8" s="5">
        <v>4</v>
      </c>
    </row>
    <row r="9" spans="1:6" x14ac:dyDescent="0.25">
      <c r="B9" s="27">
        <v>1</v>
      </c>
      <c r="C9" s="28" t="s">
        <v>5</v>
      </c>
      <c r="D9" s="29" t="s">
        <v>6</v>
      </c>
      <c r="E9" s="30">
        <f>E10+E11</f>
        <v>70386.581699999995</v>
      </c>
    </row>
    <row r="10" spans="1:6" x14ac:dyDescent="0.25">
      <c r="B10" s="6">
        <v>1.1000000000000001</v>
      </c>
      <c r="C10" s="7" t="s">
        <v>40</v>
      </c>
      <c r="D10" s="8" t="s">
        <v>6</v>
      </c>
      <c r="E10" s="9">
        <v>70023</v>
      </c>
    </row>
    <row r="11" spans="1:6" x14ac:dyDescent="0.25">
      <c r="B11" s="6">
        <v>1.2</v>
      </c>
      <c r="C11" s="7" t="s">
        <v>39</v>
      </c>
      <c r="D11" s="8" t="s">
        <v>6</v>
      </c>
      <c r="E11" s="9">
        <v>363.58170000000001</v>
      </c>
    </row>
    <row r="12" spans="1:6" ht="33.75" x14ac:dyDescent="0.25">
      <c r="B12" s="27">
        <v>2</v>
      </c>
      <c r="C12" s="28" t="s">
        <v>7</v>
      </c>
      <c r="D12" s="29" t="s">
        <v>6</v>
      </c>
      <c r="E12" s="30">
        <f>E13+E14+E18+E21+E22+E23+E24+E25+E26+E27+E28+E29+E30</f>
        <v>110247.264</v>
      </c>
    </row>
    <row r="13" spans="1:6" x14ac:dyDescent="0.25">
      <c r="B13" s="6">
        <v>2.1</v>
      </c>
      <c r="C13" s="10" t="s">
        <v>8</v>
      </c>
      <c r="D13" s="8" t="s">
        <v>6</v>
      </c>
      <c r="E13" s="9">
        <v>0</v>
      </c>
    </row>
    <row r="14" spans="1:6" x14ac:dyDescent="0.25">
      <c r="B14" s="6">
        <v>2.2000000000000002</v>
      </c>
      <c r="C14" s="10" t="s">
        <v>9</v>
      </c>
      <c r="D14" s="8" t="s">
        <v>6</v>
      </c>
      <c r="E14" s="9">
        <f>E15</f>
        <v>16350.382000000001</v>
      </c>
    </row>
    <row r="15" spans="1:6" x14ac:dyDescent="0.25">
      <c r="B15" s="11"/>
      <c r="C15" s="12" t="s">
        <v>10</v>
      </c>
      <c r="D15" s="8" t="s">
        <v>6</v>
      </c>
      <c r="E15" s="9">
        <f>15539.388+810.994</f>
        <v>16350.382000000001</v>
      </c>
    </row>
    <row r="16" spans="1:6" x14ac:dyDescent="0.25">
      <c r="B16" s="13"/>
      <c r="C16" s="12" t="s">
        <v>11</v>
      </c>
      <c r="D16" s="8" t="s">
        <v>12</v>
      </c>
      <c r="E16" s="9">
        <v>3603.085</v>
      </c>
    </row>
    <row r="17" spans="2:7" ht="22.5" x14ac:dyDescent="0.25">
      <c r="B17" s="14"/>
      <c r="C17" s="12" t="s">
        <v>13</v>
      </c>
      <c r="D17" s="8" t="s">
        <v>14</v>
      </c>
      <c r="E17" s="9">
        <f>E15/E16</f>
        <v>4.5378840632402513</v>
      </c>
    </row>
    <row r="18" spans="2:7" ht="33.75" x14ac:dyDescent="0.25">
      <c r="B18" s="6">
        <v>2.2999999999999998</v>
      </c>
      <c r="C18" s="7" t="s">
        <v>15</v>
      </c>
      <c r="D18" s="8" t="s">
        <v>6</v>
      </c>
      <c r="E18" s="9">
        <v>0</v>
      </c>
    </row>
    <row r="19" spans="2:7" x14ac:dyDescent="0.25">
      <c r="B19" s="15"/>
      <c r="C19" s="12" t="s">
        <v>16</v>
      </c>
      <c r="D19" s="8" t="s">
        <v>17</v>
      </c>
      <c r="E19" s="9"/>
    </row>
    <row r="20" spans="2:7" x14ac:dyDescent="0.25">
      <c r="B20" s="15"/>
      <c r="C20" s="12" t="s">
        <v>18</v>
      </c>
      <c r="D20" s="8" t="s">
        <v>19</v>
      </c>
      <c r="E20" s="9">
        <v>0</v>
      </c>
    </row>
    <row r="21" spans="2:7" ht="22.5" x14ac:dyDescent="0.25">
      <c r="B21" s="6">
        <v>2.4</v>
      </c>
      <c r="C21" s="10" t="s">
        <v>20</v>
      </c>
      <c r="D21" s="8" t="s">
        <v>6</v>
      </c>
      <c r="E21" s="9">
        <v>0</v>
      </c>
    </row>
    <row r="22" spans="2:7" ht="22.5" x14ac:dyDescent="0.25">
      <c r="B22" s="6">
        <v>2.5</v>
      </c>
      <c r="C22" s="10" t="s">
        <v>21</v>
      </c>
      <c r="D22" s="8" t="s">
        <v>6</v>
      </c>
      <c r="E22" s="9">
        <v>0</v>
      </c>
    </row>
    <row r="23" spans="2:7" s="25" customFormat="1" ht="22.5" x14ac:dyDescent="0.25">
      <c r="B23" s="24">
        <v>2.6</v>
      </c>
      <c r="C23" s="10" t="s">
        <v>22</v>
      </c>
      <c r="D23" s="8" t="s">
        <v>6</v>
      </c>
      <c r="E23" s="9">
        <v>2628</v>
      </c>
    </row>
    <row r="24" spans="2:7" s="25" customFormat="1" ht="22.5" x14ac:dyDescent="0.25">
      <c r="B24" s="24">
        <v>2.7</v>
      </c>
      <c r="C24" s="10" t="s">
        <v>23</v>
      </c>
      <c r="D24" s="8" t="s">
        <v>6</v>
      </c>
      <c r="E24" s="9">
        <f>E23*0.302</f>
        <v>793.65599999999995</v>
      </c>
    </row>
    <row r="25" spans="2:7" s="25" customFormat="1" ht="22.5" x14ac:dyDescent="0.25">
      <c r="B25" s="24">
        <v>2.8</v>
      </c>
      <c r="C25" s="10" t="s">
        <v>24</v>
      </c>
      <c r="D25" s="8" t="s">
        <v>6</v>
      </c>
      <c r="E25" s="9">
        <v>0</v>
      </c>
    </row>
    <row r="26" spans="2:7" s="25" customFormat="1" ht="22.5" x14ac:dyDescent="0.25">
      <c r="B26" s="24">
        <v>2.9</v>
      </c>
      <c r="C26" s="10" t="s">
        <v>25</v>
      </c>
      <c r="D26" s="8" t="s">
        <v>6</v>
      </c>
      <c r="E26" s="9">
        <v>76250.48</v>
      </c>
    </row>
    <row r="27" spans="2:7" s="25" customFormat="1" x14ac:dyDescent="0.25">
      <c r="B27" s="26">
        <v>2.1</v>
      </c>
      <c r="C27" s="10" t="s">
        <v>26</v>
      </c>
      <c r="D27" s="8" t="s">
        <v>6</v>
      </c>
      <c r="E27" s="9">
        <f>138+239.45+1629.49</f>
        <v>2006.94</v>
      </c>
    </row>
    <row r="28" spans="2:7" s="25" customFormat="1" x14ac:dyDescent="0.25">
      <c r="B28" s="24">
        <v>2.11</v>
      </c>
      <c r="C28" s="10" t="s">
        <v>27</v>
      </c>
      <c r="D28" s="8" t="s">
        <v>6</v>
      </c>
      <c r="E28" s="9">
        <v>1714.96</v>
      </c>
    </row>
    <row r="29" spans="2:7" ht="22.5" x14ac:dyDescent="0.25">
      <c r="B29" s="6">
        <v>2.12</v>
      </c>
      <c r="C29" s="10" t="s">
        <v>28</v>
      </c>
      <c r="D29" s="8" t="s">
        <v>6</v>
      </c>
      <c r="E29" s="9">
        <f>209.177+39.252+3615.467</f>
        <v>3863.8960000000002</v>
      </c>
    </row>
    <row r="30" spans="2:7" ht="33.75" x14ac:dyDescent="0.25">
      <c r="B30" s="2">
        <v>2.13</v>
      </c>
      <c r="C30" s="10" t="s">
        <v>29</v>
      </c>
      <c r="D30" s="8" t="s">
        <v>6</v>
      </c>
      <c r="E30" s="9">
        <v>6638.95</v>
      </c>
    </row>
    <row r="31" spans="2:7" ht="33.75" x14ac:dyDescent="0.25">
      <c r="B31" s="27">
        <v>3</v>
      </c>
      <c r="C31" s="28" t="s">
        <v>30</v>
      </c>
      <c r="D31" s="29" t="s">
        <v>6</v>
      </c>
      <c r="E31" s="30">
        <f>E9-E12</f>
        <v>-39860.6823</v>
      </c>
      <c r="G31" s="23"/>
    </row>
    <row r="32" spans="2:7" x14ac:dyDescent="0.25">
      <c r="B32" s="6">
        <v>4</v>
      </c>
      <c r="C32" s="7" t="s">
        <v>31</v>
      </c>
      <c r="D32" s="8" t="s">
        <v>6</v>
      </c>
      <c r="E32" s="9">
        <v>0</v>
      </c>
    </row>
    <row r="33" spans="2:7" x14ac:dyDescent="0.25">
      <c r="B33" s="6">
        <v>5</v>
      </c>
      <c r="C33" s="7" t="s">
        <v>32</v>
      </c>
      <c r="D33" s="8" t="s">
        <v>6</v>
      </c>
      <c r="E33" s="16">
        <v>0</v>
      </c>
    </row>
    <row r="34" spans="2:7" x14ac:dyDescent="0.25">
      <c r="B34" s="6">
        <v>5.0999999999999996</v>
      </c>
      <c r="C34" s="17" t="s">
        <v>33</v>
      </c>
      <c r="D34" s="2" t="s">
        <v>6</v>
      </c>
      <c r="E34" s="18"/>
    </row>
    <row r="35" spans="2:7" x14ac:dyDescent="0.25">
      <c r="B35" s="6">
        <v>5.2</v>
      </c>
      <c r="C35" s="17" t="s">
        <v>34</v>
      </c>
      <c r="D35" s="2" t="s">
        <v>6</v>
      </c>
      <c r="E35" s="19"/>
    </row>
    <row r="36" spans="2:7" x14ac:dyDescent="0.25">
      <c r="B36" s="6">
        <v>6</v>
      </c>
      <c r="C36" s="7" t="s">
        <v>43</v>
      </c>
      <c r="D36" s="8" t="s">
        <v>41</v>
      </c>
      <c r="E36" s="16">
        <f>E37+279.67</f>
        <v>26214.11444444444</v>
      </c>
      <c r="G36" s="21"/>
    </row>
    <row r="37" spans="2:7" ht="22.5" x14ac:dyDescent="0.25">
      <c r="B37" s="6">
        <v>7</v>
      </c>
      <c r="C37" s="7" t="s">
        <v>42</v>
      </c>
      <c r="D37" s="8" t="s">
        <v>41</v>
      </c>
      <c r="E37" s="16">
        <f>E10/2.7</f>
        <v>25934.444444444442</v>
      </c>
      <c r="G37" s="21"/>
    </row>
    <row r="38" spans="2:7" ht="22.5" x14ac:dyDescent="0.25">
      <c r="B38" s="6">
        <v>8</v>
      </c>
      <c r="C38" s="7" t="s">
        <v>35</v>
      </c>
      <c r="D38" s="8" t="s">
        <v>36</v>
      </c>
      <c r="E38" s="9">
        <v>6</v>
      </c>
    </row>
    <row r="39" spans="2:7" ht="22.5" x14ac:dyDescent="0.25">
      <c r="B39" s="6">
        <v>9</v>
      </c>
      <c r="C39" s="7" t="s">
        <v>37</v>
      </c>
      <c r="D39" s="8" t="s">
        <v>36</v>
      </c>
      <c r="E39" s="9">
        <v>28</v>
      </c>
    </row>
    <row r="40" spans="2:7" ht="33.75" x14ac:dyDescent="0.25">
      <c r="B40" s="6">
        <v>10</v>
      </c>
      <c r="C40" s="20" t="s">
        <v>45</v>
      </c>
      <c r="D40" s="2" t="s">
        <v>44</v>
      </c>
      <c r="E40" s="22">
        <f>E16/E37/0.8537</f>
        <v>0.16273923758423184</v>
      </c>
    </row>
  </sheetData>
  <mergeCells count="6">
    <mergeCell ref="A2:F2"/>
    <mergeCell ref="A3:F3"/>
    <mergeCell ref="A4:F4"/>
    <mergeCell ref="B6:B7"/>
    <mergeCell ref="C6:C7"/>
    <mergeCell ref="D6:D7"/>
  </mergeCells>
  <pageMargins left="0.51181102362204722" right="0.51181102362204722" top="0.55118110236220474" bottom="0.55118110236220474" header="0.31496062992125984" footer="0.31496062992125984"/>
  <pageSetup paperSize="9" scale="9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ЭЭ 2015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2016-08-24T18:44:15Z</cp:lastPrinted>
  <dcterms:created xsi:type="dcterms:W3CDTF">2016-08-22T11:51:10Z</dcterms:created>
  <dcterms:modified xsi:type="dcterms:W3CDTF">2016-11-22T04:09:04Z</dcterms:modified>
</cp:coreProperties>
</file>